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Volumes/AMADR/03 Birou Evaluare-Contractare/1. Ghiduri de finantare/6. Dosar administrativ/P1_Reg inovativa/8. IR 1.3.B. IMM-uri/1. Apel 1/2. Ghid + Anexe aprobat/Doc aprobate/Ghid si anexe /"/>
    </mc:Choice>
  </mc:AlternateContent>
  <xr:revisionPtr revIDLastSave="0" documentId="13_ncr:1_{FFFBAFFC-9E99-BE4C-98B6-60E66E1F5B7C}" xr6:coauthVersionLast="47" xr6:coauthVersionMax="47" xr10:uidLastSave="{00000000-0000-0000-0000-000000000000}"/>
  <bookViews>
    <workbookView xWindow="8680" yWindow="2720" windowWidth="22580" windowHeight="18260" xr2:uid="{00000000-000D-0000-FFFF-FFFF00000000}"/>
  </bookViews>
  <sheets>
    <sheet name="1 - Informatii financiare" sheetId="2" r:id="rId1"/>
    <sheet name="2 - Intreprindere dificultate"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3" l="1"/>
  <c r="F14" i="3"/>
  <c r="F13" i="3"/>
  <c r="F12" i="3"/>
  <c r="C43" i="2" l="1"/>
  <c r="C45" i="2"/>
  <c r="D45" i="2"/>
  <c r="B41" i="2"/>
  <c r="F60" i="2" s="1"/>
  <c r="C18" i="2"/>
  <c r="C24" i="2"/>
  <c r="F7" i="3" s="1"/>
  <c r="C27" i="2"/>
  <c r="C30" i="2"/>
  <c r="C31" i="2"/>
  <c r="B34" i="2"/>
  <c r="B58" i="2" s="1"/>
  <c r="C35" i="2"/>
  <c r="B61" i="2" s="1"/>
  <c r="B45" i="2"/>
  <c r="C52" i="2"/>
  <c r="C53" i="2" s="1"/>
  <c r="B57" i="2" l="1"/>
  <c r="F8" i="3"/>
  <c r="F9" i="3" s="1"/>
  <c r="C63" i="2"/>
  <c r="D59" i="2"/>
  <c r="B62" i="2"/>
  <c r="C32" i="2"/>
  <c r="C18" i="3" l="1"/>
  <c r="F16" i="3"/>
</calcChain>
</file>

<file path=xl/sharedStrings.xml><?xml version="1.0" encoding="utf-8"?>
<sst xmlns="http://schemas.openxmlformats.org/spreadsheetml/2006/main" count="221" uniqueCount="115">
  <si>
    <t>Anul 3 de durabilitate:</t>
  </si>
  <si>
    <t>Anul 2 de durabilitate:</t>
  </si>
  <si>
    <t>Anul 1 de durabilitate:</t>
  </si>
  <si>
    <t xml:space="preserve">Data finalizării activităților proiectului: </t>
  </si>
  <si>
    <t xml:space="preserve">Data semnării contractului de finanțare: </t>
  </si>
  <si>
    <t xml:space="preserve">Data depunerii cererii de finanțare: </t>
  </si>
  <si>
    <t>Anul depunerii cererii de finanțare (N):</t>
  </si>
  <si>
    <t xml:space="preserve">Anul anterior depunerii cererii de finanțare (N-1): </t>
  </si>
  <si>
    <t>EXEMPLU:</t>
  </si>
  <si>
    <t>Rezultatul exploatarii</t>
  </si>
  <si>
    <t>Variatia cifrei de afaceri (CA)</t>
  </si>
  <si>
    <t>Valoare final an fiscal 1 dupa finalizarea proiectului (Lei)</t>
  </si>
  <si>
    <t>Valoare N-1 (Lei)</t>
  </si>
  <si>
    <t>Indicator</t>
  </si>
  <si>
    <t>C. Indicatori</t>
  </si>
  <si>
    <t>Pierdere</t>
  </si>
  <si>
    <t>Profit</t>
  </si>
  <si>
    <t>Profitul sau pierderea din exploatare</t>
  </si>
  <si>
    <t>Cifra de afaceri neta (CA)</t>
  </si>
  <si>
    <t>Verificare egalitate bilantiera (At = Pt)</t>
  </si>
  <si>
    <t>Pasive totale (Pt)</t>
  </si>
  <si>
    <t>Active totale (At)</t>
  </si>
  <si>
    <t>Sold Debitor</t>
  </si>
  <si>
    <t>Sold Creditor</t>
  </si>
  <si>
    <t>Rezultatul exercitiului financiar (Rfin)</t>
  </si>
  <si>
    <t>Rezultatul reportat</t>
  </si>
  <si>
    <t>Rezerve</t>
  </si>
  <si>
    <t>Rezerve din reevaluare</t>
  </si>
  <si>
    <t>Prime de capital</t>
  </si>
  <si>
    <t>Capital subscris vărsat</t>
  </si>
  <si>
    <t>Capitaluri total, din care:</t>
  </si>
  <si>
    <t>Datorii totale (Dt)</t>
  </si>
  <si>
    <t>Venituri in avans</t>
  </si>
  <si>
    <t>Datorii: sumele care trebuie platite intr-o perioada mai mare de un an</t>
  </si>
  <si>
    <t>Datorii: sumele care trebuie platite intr-o perioada de pana la un an</t>
  </si>
  <si>
    <t>Cheltuieli in avans</t>
  </si>
  <si>
    <t>Active circulante - total</t>
  </si>
  <si>
    <t>Active imobilizate - total</t>
  </si>
  <si>
    <t>Valoare N-2 (Lei)</t>
  </si>
  <si>
    <t>Anul 3 de durabilitate reprezintă anul 3 de la efectuarea plații finale în cadrul contractului de finanțare.</t>
  </si>
  <si>
    <t xml:space="preserve">Completați cu informatii din Bilanțul aferent ultimului exercitiu financiar incheiat anterior depunerii cererii de finanțare N-1				</t>
  </si>
  <si>
    <t>Anexa 21_Plan de afaceri_Macheta financiară_1_Informații financiare</t>
  </si>
  <si>
    <t>SMIS proiect:</t>
  </si>
  <si>
    <t>Titlul proiectului:</t>
  </si>
  <si>
    <t>Firma solicitanta:</t>
  </si>
  <si>
    <t>A.1 Informatiii din situatiile financiare anuale:</t>
  </si>
  <si>
    <t>Valoarea adăugată (VA) *</t>
  </si>
  <si>
    <t>Ponderea furnizorilor din Regiunea Vest *</t>
  </si>
  <si>
    <t>Valoarea activelor reutilizate (tangibile si intangibile) *</t>
  </si>
  <si>
    <t>Valoarea adăugată / ENI</t>
  </si>
  <si>
    <t>ENI</t>
  </si>
  <si>
    <t>Valoare final an fiscal 2 dupa finalizarea proiectului (Lei)</t>
  </si>
  <si>
    <t>Valoare final an fiscal 3 dupa finalizarea proiectului (Lei)</t>
  </si>
  <si>
    <t>Valoare final an fiscal 4 dupa finalizarea proiectului (Lei)</t>
  </si>
  <si>
    <t>Valoare final an fiscal 5 dupa finalizarea proiectului (Lei)</t>
  </si>
  <si>
    <t>A.2 Informatiii din Raportul de expertiza contabila si estimari financiare :</t>
  </si>
  <si>
    <t>Rata de profitabilitate (RP = Rfin / CA)</t>
  </si>
  <si>
    <t>Rata de solvabilitate generala (RS = At / Dt)</t>
  </si>
  <si>
    <t>Cifra de afaceri neta medie (CA medie)</t>
  </si>
  <si>
    <t>ENIs</t>
  </si>
  <si>
    <t>Variatia valorii adaugate / ENI</t>
  </si>
  <si>
    <t>-</t>
  </si>
  <si>
    <t>*) Pentru anul N-1, aceste valori se intruduc manual, fiind preluate din Raportul de expertiza contabila. Pentru perioadele urmatoare, acestea reprezinta estimari ale solicitabtului.</t>
  </si>
  <si>
    <t>Valoare final an 2
de durabilitate (Lei)</t>
  </si>
  <si>
    <t>Valoare final an 1
de durabilitate (Lei)</t>
  </si>
  <si>
    <t>Valoare final an 3
de durabilitate (Lei)</t>
  </si>
  <si>
    <t>Valoare final an 4
de durabilitate (Lei)</t>
  </si>
  <si>
    <t>Valoare final an 5
de durabilitate (Lei)</t>
  </si>
  <si>
    <t>Valoare final an fiscal 1
dupa finalizarea proiectului (Lei)</t>
  </si>
  <si>
    <t>ENIs Vs. FN / 200.000 Euro</t>
  </si>
  <si>
    <t>B. FINANŢAREA NERAMBURSABILĂ SOLICITATĂ (FN)</t>
  </si>
  <si>
    <t>Raportul dintre valoarea finantarii nerambursabile si Cifra de afaceri medie (FN / CA medie)</t>
  </si>
  <si>
    <t>anul 2024</t>
  </si>
  <si>
    <t>Anexa 21_Plan de afaceri_Macheta financiară_2_Întreprindere în dificultate</t>
  </si>
  <si>
    <t>2 -Verificarea încadrării solicitantului în categoria întreprinderilor în dificultate</t>
  </si>
  <si>
    <r>
      <rPr>
        <b/>
        <sz val="8"/>
        <color rgb="FF27344C"/>
        <rFont val="Montserrat"/>
      </rPr>
      <t>Pentru a fi eligibil, solicitantul trebuie să nu se încadreze în categoria întreprinderilor în dificultate</t>
    </r>
    <r>
      <rPr>
        <sz val="8"/>
        <color rgb="FF27344C"/>
        <rFont val="Montserrat"/>
      </rPr>
      <t>. 
Verificarea de la pct. 1) se face în mod automat, în baza informațiilor introduse deja.  Calculul se aplică întreprinderilor cu vechime mai mare de 3 ani* de tipul Societate pe acțiuni (SA), Societate cu răspundere limitată (SRL),  Societate în comandită pe acțiuni (SCA), Societate în nume colectiv (SNC) și Societate în comandită simplă (SCS).
Punctele 2) și 3) de mai jos fac obiectul Declarației unice.</t>
    </r>
  </si>
  <si>
    <r>
      <rPr>
        <b/>
        <sz val="8"/>
        <color rgb="FF27344C"/>
        <rFont val="Montserrat"/>
      </rPr>
      <t xml:space="preserve">O întreprindere este considerată a fi în dificultate dacă este îndeplinită cel puțin una dintre următoarele condiții**:	</t>
    </r>
    <r>
      <rPr>
        <sz val="8"/>
        <color rgb="FF27344C"/>
        <rFont val="Montserrat"/>
      </rPr>
      <t xml:space="preserve">				</t>
    </r>
  </si>
  <si>
    <t>1)</t>
  </si>
  <si>
    <r>
      <t xml:space="preserve">Când mai mult de jumătate din capitalul social subscris a dispărut din cauza pierderilor acumulate. </t>
    </r>
    <r>
      <rPr>
        <b/>
        <i/>
        <sz val="8"/>
        <color rgb="FF27344C"/>
        <rFont val="Montserrat"/>
      </rPr>
      <t>Această situație survine atunci când deducerea pierderilor acumulate din rezerve (și din toate celelalte elemente considerate în general ca făcând parte din fondurile proprii ale societății) conduce la un rezultat negativ care depășește jumătate din capitalul social subscris.</t>
    </r>
  </si>
  <si>
    <t>i) Se calculează Rezultatul total acumulat al solicitantului</t>
  </si>
  <si>
    <t>Rezultatul exercitiului financiar</t>
  </si>
  <si>
    <t>Rezultatul total acumulat</t>
  </si>
  <si>
    <t>Dacă Rezultatul total acumulat este pozitiv, atunci solicitantul nu se încadrează în categoria întreprinderilor în dificultate.</t>
  </si>
  <si>
    <r>
      <t>ii) Dacă Rezultatul total acumulat este negativ (</t>
    </r>
    <r>
      <rPr>
        <b/>
        <sz val="8"/>
        <color rgb="FF27344C"/>
        <rFont val="Montserrat"/>
      </rPr>
      <t>Pierdere acumulata</t>
    </r>
    <r>
      <rPr>
        <sz val="8"/>
        <color rgb="FF27344C"/>
        <rFont val="Montserrat"/>
      </rPr>
      <t xml:space="preserve">), atunci se calculează </t>
    </r>
    <r>
      <rPr>
        <b/>
        <sz val="8"/>
        <color rgb="FF27344C"/>
        <rFont val="Montserrat"/>
      </rPr>
      <t xml:space="preserve">Pierderile de capital </t>
    </r>
    <r>
      <rPr>
        <sz val="8"/>
        <color rgb="FF27344C"/>
        <rFont val="Montserrat"/>
      </rPr>
      <t>(Pierderea acumulata + Rezerve din reevaluare + Rezerve)</t>
    </r>
  </si>
  <si>
    <t>Capital social subscris si varsat</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</si>
  <si>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</si>
  <si>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</si>
  <si>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</si>
  <si>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</si>
  <si>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</si>
  <si>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</si>
  <si>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</si>
  <si>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*)Un IMM care există de mai puțin de trei ani nu va fi considerat a se afla în dificultate, cu excepția cazului în care aceasta face obiectul unei proceduri colective de insolvență sau îndeplinește criteriile prevăzute de legislația națională pentru inițierea unei proceduri colective de insolvență la cererea creditorilor săi. (art. 24 lit. b) din Comunicarea CE privind Orientări privind ajutoarele de stat pentru salvarea și restructurarea întreprinderilor nefinanciare aflate în dificultate (2014/C 249/01); această prevedere se aplică regulamentelor și comunicărilor în domeniul ajutoarelor de stat și în alte domenii interzic întreprinderilor aflate în dificultate să primească ajutor</t>
  </si>
  <si>
    <t>**) În conformitate  cu prevederile Regulamentului (UE) nr. 651/2014 al Comisiei din 17 iunie 2014 de declarare a anumitor categorii de ajutoare compatibile cu piața internă în aplicarea articolelor 107 și 108 din tratat</t>
  </si>
  <si>
    <t>Anul 4 de durabilitate:</t>
  </si>
  <si>
    <t>Anul 5 de durabilitate:</t>
  </si>
  <si>
    <t>anul 2023</t>
  </si>
  <si>
    <t>01.05.2024</t>
  </si>
  <si>
    <t>Curs Inforeuro februarie 2024 (RON/EUR):</t>
  </si>
  <si>
    <t>B.1 FN (Valoare in RON) :</t>
  </si>
  <si>
    <t>B.3 Raportul FN / 200.000 EUR :</t>
  </si>
  <si>
    <t>B.2 FN (Valoare in EUR) :</t>
  </si>
  <si>
    <t>14.10.2024</t>
  </si>
  <si>
    <t>15.10.2024 - 14.10.2025</t>
  </si>
  <si>
    <t xml:space="preserve">Perioada de implementare: </t>
  </si>
  <si>
    <t>14.10.2025</t>
  </si>
  <si>
    <t>Perioada de raportare și verificare finală a proiectului:</t>
  </si>
  <si>
    <t>15.10.2025 – 14.01.2026</t>
  </si>
  <si>
    <t>16.01.2026 – 15.01.2027</t>
  </si>
  <si>
    <t>Ultima plată în cadrul contractului de finanțare:</t>
  </si>
  <si>
    <t>15.01.2026</t>
  </si>
  <si>
    <t>16.01.2027 – 15.01.2028</t>
  </si>
  <si>
    <t>16.01.2028 – 15.01.2029</t>
  </si>
  <si>
    <t>16.01.2029 – 15.01.2030</t>
  </si>
  <si>
    <t>16.01.2030 – 15.01.2031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</si>
</sst>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1]_ ;_ * \(#,##0.00\)\ [$€-1]_ ;_ * &quot;-&quot;??_)\ [$€-1]_ ;_ @_ "/>
    <numFmt numFmtId="165" formatCode="#,##0.0000"/>
  </numFmts>
  <fonts count="21" x14ac:knownFonts="1">
    <font>
      <sz val="11"/>
      <color theme="1"/>
      <name val="Calibri"/>
      <family val="2"/>
      <scheme val="minor"/>
    </font>
    <font>
      <sz val="12"/>
      <color theme="1"/>
      <name val="Calibri"/>
      <family val="2"/>
      <scheme val="minor"/>
    </font>
    <font>
      <sz val="9"/>
      <color theme="1"/>
      <name val="Calibri"/>
      <family val="2"/>
      <scheme val="minor"/>
    </font>
    <font>
      <sz val="9"/>
      <color theme="1"/>
      <name val="Montserrat"/>
    </font>
    <font>
      <b/>
      <sz val="9"/>
      <color theme="1"/>
      <name val="Montserrat"/>
    </font>
    <font>
      <b/>
      <sz val="9"/>
      <color rgb="FFFFFFFF"/>
      <name val="Montserrat"/>
    </font>
    <font>
      <b/>
      <sz val="9"/>
      <color rgb="FF00B0F0"/>
      <name val="Montserrat"/>
    </font>
    <font>
      <sz val="9"/>
      <color rgb="FF00B0F0"/>
      <name val="Montserrat"/>
    </font>
    <font>
      <b/>
      <sz val="9"/>
      <name val="Montserrat"/>
    </font>
    <font>
      <sz val="10"/>
      <name val="Calibri"/>
      <family val="2"/>
      <charset val="238"/>
    </font>
    <font>
      <sz val="9"/>
      <name val="Montserrat"/>
    </font>
    <font>
      <b/>
      <u/>
      <sz val="9"/>
      <color rgb="FF0000FF"/>
      <name val="Montserrat"/>
    </font>
    <font>
      <b/>
      <sz val="9"/>
      <color rgb="FF0000FF"/>
      <name val="Montserrat"/>
    </font>
    <font>
      <i/>
      <sz val="9"/>
      <name val="Montserrat"/>
    </font>
    <font>
      <sz val="12"/>
      <name val="Calibri"/>
      <family val="2"/>
      <scheme val="minor"/>
    </font>
    <font>
      <b/>
      <sz val="8"/>
      <color rgb="FFFFFFFF"/>
      <name val="Montserrat"/>
    </font>
    <font>
      <b/>
      <sz val="8"/>
      <color rgb="FF27344C"/>
      <name val="Montserrat"/>
    </font>
    <font>
      <sz val="8"/>
      <color rgb="FF27344C"/>
      <name val="Montserrat"/>
    </font>
    <font>
      <b/>
      <i/>
      <sz val="8"/>
      <color rgb="FF27344C"/>
      <name val="Montserrat"/>
    </font>
    <font>
      <sz val="8"/>
      <color theme="1"/>
      <name val="Montserrat"/>
    </font>
    <font>
      <sz val="9"/>
      <color rgb="FF27344C"/>
      <name val="Montserrat"/>
    </font>
  </fonts>
  <fills count="5">
    <fill>
      <patternFill patternType="none"/>
    </fill>
    <fill>
      <patternFill patternType="gray125"/>
    </fill>
    <fill>
      <patternFill patternType="solid">
        <fgColor rgb="FF26334D"/>
        <bgColor indexed="64"/>
      </patternFill>
    </fill>
    <fill>
      <patternFill patternType="solid">
        <fgColor rgb="FF27344C"/>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9" fontId="1" fillId="0" borderId="0" applyFont="0" applyFill="0" applyBorder="0" applyAlignment="0" applyProtection="0"/>
    <xf numFmtId="0" fontId="9" fillId="0" borderId="0"/>
  </cellStyleXfs>
  <cellXfs count="104">
    <xf numFmtId="0" fontId="0" fillId="0" borderId="0" xfId="0"/>
    <xf numFmtId="0" fontId="1" fillId="0" borderId="0" xfId="1"/>
    <xf numFmtId="0" fontId="2" fillId="0" borderId="0" xfId="1" applyFont="1"/>
    <xf numFmtId="0" fontId="3" fillId="0" borderId="0" xfId="1" applyFont="1"/>
    <xf numFmtId="0" fontId="4" fillId="0" borderId="0" xfId="1" applyFont="1"/>
    <xf numFmtId="0" fontId="3" fillId="0" borderId="1" xfId="1" applyFont="1" applyBorder="1" applyAlignment="1">
      <alignment horizontal="center"/>
    </xf>
    <xf numFmtId="2" fontId="3" fillId="0" borderId="1" xfId="1" applyNumberFormat="1" applyFont="1" applyBorder="1" applyAlignment="1">
      <alignment horizontal="center"/>
    </xf>
    <xf numFmtId="0" fontId="3" fillId="0" borderId="1" xfId="1" applyFont="1" applyBorder="1"/>
    <xf numFmtId="3" fontId="3" fillId="0" borderId="1" xfId="1" applyNumberFormat="1" applyFont="1" applyBorder="1" applyAlignment="1">
      <alignment horizontal="center"/>
    </xf>
    <xf numFmtId="10" fontId="3" fillId="0" borderId="1" xfId="2" applyNumberFormat="1" applyFont="1" applyFill="1" applyBorder="1" applyAlignment="1" applyProtection="1">
      <alignment horizontal="center"/>
    </xf>
    <xf numFmtId="0" fontId="5" fillId="2" borderId="1" xfId="1" applyFont="1" applyFill="1" applyBorder="1" applyAlignment="1">
      <alignment horizontal="center" vertical="center" wrapText="1"/>
    </xf>
    <xf numFmtId="37" fontId="6" fillId="0" borderId="0" xfId="1" applyNumberFormat="1" applyFont="1"/>
    <xf numFmtId="3" fontId="7" fillId="0" borderId="0" xfId="1" applyNumberFormat="1" applyFont="1"/>
    <xf numFmtId="164" fontId="8" fillId="0" borderId="1" xfId="1" applyNumberFormat="1" applyFont="1" applyBorder="1"/>
    <xf numFmtId="165" fontId="8" fillId="0" borderId="1" xfId="1" applyNumberFormat="1" applyFont="1" applyBorder="1"/>
    <xf numFmtId="39" fontId="6" fillId="0" borderId="1" xfId="1" applyNumberFormat="1" applyFont="1" applyBorder="1" applyProtection="1">
      <protection locked="0"/>
    </xf>
    <xf numFmtId="3" fontId="3" fillId="0" borderId="1" xfId="1" applyNumberFormat="1" applyFont="1" applyBorder="1" applyAlignment="1">
      <alignment horizontal="right"/>
    </xf>
    <xf numFmtId="4" fontId="7" fillId="0" borderId="1" xfId="1" applyNumberFormat="1" applyFont="1" applyBorder="1" applyProtection="1">
      <protection locked="0"/>
    </xf>
    <xf numFmtId="0" fontId="5" fillId="2" borderId="1" xfId="1" applyFont="1" applyFill="1" applyBorder="1" applyAlignment="1">
      <alignment horizontal="left" vertical="center" wrapText="1"/>
    </xf>
    <xf numFmtId="10" fontId="6" fillId="0" borderId="1" xfId="2" applyNumberFormat="1" applyFont="1" applyFill="1" applyBorder="1" applyProtection="1">
      <protection locked="0"/>
    </xf>
    <xf numFmtId="4" fontId="8" fillId="0" borderId="1" xfId="1" applyNumberFormat="1" applyFont="1" applyBorder="1"/>
    <xf numFmtId="4" fontId="6" fillId="0" borderId="1" xfId="1" applyNumberFormat="1" applyFont="1" applyBorder="1" applyProtection="1">
      <protection locked="0"/>
    </xf>
    <xf numFmtId="0" fontId="10" fillId="0" borderId="1" xfId="3" applyFont="1" applyBorder="1" applyAlignment="1">
      <alignment vertical="top" wrapText="1"/>
    </xf>
    <xf numFmtId="3" fontId="3" fillId="0" borderId="0" xfId="1" applyNumberFormat="1" applyFont="1" applyAlignment="1">
      <alignment horizontal="right"/>
    </xf>
    <xf numFmtId="3" fontId="10" fillId="0" borderId="0" xfId="3" applyNumberFormat="1" applyFont="1" applyAlignment="1">
      <alignment horizontal="left" vertical="top" wrapText="1" indent="2"/>
    </xf>
    <xf numFmtId="3" fontId="7" fillId="0" borderId="1" xfId="1" applyNumberFormat="1" applyFont="1" applyBorder="1" applyProtection="1">
      <protection locked="0"/>
    </xf>
    <xf numFmtId="3" fontId="10" fillId="0" borderId="1" xfId="3" applyNumberFormat="1" applyFont="1" applyBorder="1" applyAlignment="1">
      <alignment horizontal="left" vertical="top" wrapText="1" indent="2"/>
    </xf>
    <xf numFmtId="3" fontId="4" fillId="0" borderId="1" xfId="1" applyNumberFormat="1" applyFont="1" applyBorder="1"/>
    <xf numFmtId="0" fontId="8" fillId="0" borderId="1" xfId="3" applyFont="1" applyBorder="1" applyAlignment="1">
      <alignment vertical="top" wrapText="1"/>
    </xf>
    <xf numFmtId="3" fontId="8" fillId="0" borderId="1" xfId="1" applyNumberFormat="1" applyFont="1" applyBorder="1" applyAlignment="1">
      <alignment horizontal="right"/>
    </xf>
    <xf numFmtId="3" fontId="8" fillId="0" borderId="1" xfId="1" applyNumberFormat="1" applyFont="1" applyBorder="1"/>
    <xf numFmtId="3" fontId="8" fillId="0" borderId="1" xfId="3" applyNumberFormat="1" applyFont="1" applyBorder="1" applyAlignment="1">
      <alignment horizontal="left" vertical="top" wrapText="1" indent="1"/>
    </xf>
    <xf numFmtId="3" fontId="10" fillId="0" borderId="1" xfId="3" applyNumberFormat="1" applyFont="1" applyBorder="1" applyAlignment="1">
      <alignment horizontal="left" vertical="top" wrapText="1" indent="1"/>
    </xf>
    <xf numFmtId="3" fontId="3" fillId="0" borderId="1" xfId="3" applyNumberFormat="1" applyFont="1" applyBorder="1" applyAlignment="1">
      <alignment horizontal="left" vertical="top" wrapText="1" indent="1"/>
    </xf>
    <xf numFmtId="3" fontId="10" fillId="0" borderId="1" xfId="1" applyNumberFormat="1" applyFont="1" applyBorder="1" applyAlignment="1">
      <alignment vertical="top" wrapText="1"/>
    </xf>
    <xf numFmtId="3" fontId="8" fillId="0" borderId="1" xfId="1" applyNumberFormat="1" applyFont="1" applyBorder="1" applyAlignment="1">
      <alignment vertical="top" wrapText="1"/>
    </xf>
    <xf numFmtId="3" fontId="10" fillId="0" borderId="1" xfId="1" applyNumberFormat="1" applyFont="1" applyBorder="1" applyAlignment="1">
      <alignment vertical="top"/>
    </xf>
    <xf numFmtId="0" fontId="4" fillId="0" borderId="0" xfId="3" applyFont="1" applyAlignment="1">
      <alignment horizontal="left" vertical="top"/>
    </xf>
    <xf numFmtId="0" fontId="4" fillId="0" borderId="0" xfId="3" applyFont="1" applyAlignment="1">
      <alignment vertical="center"/>
    </xf>
    <xf numFmtId="0" fontId="6" fillId="0" borderId="1" xfId="3" applyFont="1" applyBorder="1" applyAlignment="1" applyProtection="1">
      <alignment vertical="center"/>
      <protection locked="0"/>
    </xf>
    <xf numFmtId="0" fontId="4" fillId="0" borderId="1" xfId="3" applyFont="1" applyBorder="1" applyAlignment="1">
      <alignment vertical="center"/>
    </xf>
    <xf numFmtId="0" fontId="10" fillId="0" borderId="1" xfId="3" applyFont="1" applyBorder="1" applyAlignment="1">
      <alignment horizontal="left" vertical="top" wrapText="1"/>
    </xf>
    <xf numFmtId="0" fontId="11" fillId="0" borderId="0" xfId="3" applyFont="1" applyAlignment="1">
      <alignment vertical="center"/>
    </xf>
    <xf numFmtId="4" fontId="10" fillId="0" borderId="1" xfId="1" applyNumberFormat="1" applyFont="1" applyBorder="1"/>
    <xf numFmtId="0" fontId="4" fillId="0" borderId="0" xfId="3" applyFont="1" applyAlignment="1">
      <alignment vertical="top" wrapText="1"/>
    </xf>
    <xf numFmtId="0" fontId="12" fillId="0" borderId="0" xfId="3" applyFont="1" applyAlignment="1">
      <alignment vertical="center" wrapText="1"/>
    </xf>
    <xf numFmtId="0" fontId="12" fillId="0" borderId="0" xfId="3" applyFont="1" applyAlignment="1">
      <alignment vertical="center"/>
    </xf>
    <xf numFmtId="3" fontId="13" fillId="0" borderId="0" xfId="3" applyNumberFormat="1" applyFont="1" applyAlignment="1">
      <alignment horizontal="left" vertical="top"/>
    </xf>
    <xf numFmtId="0" fontId="14" fillId="0" borderId="0" xfId="1" applyFont="1"/>
    <xf numFmtId="0" fontId="16" fillId="0" borderId="8" xfId="1" applyFont="1" applyBorder="1" applyAlignment="1">
      <alignment horizontal="left" vertical="center"/>
    </xf>
    <xf numFmtId="4" fontId="17" fillId="0" borderId="9" xfId="1" applyNumberFormat="1" applyFont="1" applyBorder="1" applyAlignment="1">
      <alignment horizontal="right" vertical="center"/>
    </xf>
    <xf numFmtId="3" fontId="1" fillId="0" borderId="0" xfId="1" applyNumberFormat="1"/>
    <xf numFmtId="4" fontId="16" fillId="0" borderId="9" xfId="1" applyNumberFormat="1" applyFont="1" applyBorder="1" applyAlignment="1">
      <alignment horizontal="right" vertical="center"/>
    </xf>
    <xf numFmtId="4" fontId="16" fillId="0" borderId="12" xfId="1" applyNumberFormat="1" applyFont="1" applyBorder="1" applyAlignment="1">
      <alignment horizontal="right" vertical="center"/>
    </xf>
    <xf numFmtId="0" fontId="16" fillId="0" borderId="3" xfId="1" applyFont="1" applyBorder="1" applyAlignment="1">
      <alignment horizontal="center" vertical="center"/>
    </xf>
    <xf numFmtId="0" fontId="20" fillId="0" borderId="0" xfId="1" applyFont="1"/>
    <xf numFmtId="4" fontId="8" fillId="0" borderId="3" xfId="1" applyNumberFormat="1" applyFont="1" applyBorder="1" applyAlignment="1">
      <alignment horizontal="center"/>
    </xf>
    <xf numFmtId="4" fontId="8" fillId="0" borderId="2" xfId="1" applyNumberFormat="1" applyFont="1" applyBorder="1" applyAlignment="1">
      <alignment horizontal="center"/>
    </xf>
    <xf numFmtId="0" fontId="6" fillId="0" borderId="1" xfId="3" applyFont="1" applyBorder="1" applyAlignment="1" applyProtection="1">
      <alignment horizontal="left" vertical="center"/>
      <protection locked="0"/>
    </xf>
    <xf numFmtId="0" fontId="5" fillId="2" borderId="3" xfId="1" applyFont="1" applyFill="1" applyBorder="1" applyAlignment="1">
      <alignment horizontal="left" vertical="center" wrapText="1"/>
    </xf>
    <xf numFmtId="0" fontId="5" fillId="2" borderId="4" xfId="1" applyFont="1" applyFill="1" applyBorder="1" applyAlignment="1">
      <alignment horizontal="left" vertical="center" wrapText="1"/>
    </xf>
    <xf numFmtId="0" fontId="4" fillId="0" borderId="0" xfId="3" applyFont="1" applyAlignment="1">
      <alignment horizontal="left" vertical="center"/>
    </xf>
    <xf numFmtId="0" fontId="4" fillId="0" borderId="0" xfId="3" applyFont="1" applyAlignment="1">
      <alignment horizontal="left" vertical="top"/>
    </xf>
    <xf numFmtId="0" fontId="19" fillId="0" borderId="3" xfId="1" applyFont="1" applyBorder="1" applyAlignment="1">
      <alignment horizontal="left" vertical="center" wrapText="1"/>
    </xf>
    <xf numFmtId="0" fontId="19" fillId="0" borderId="4" xfId="1" applyFont="1" applyBorder="1" applyAlignment="1">
      <alignment horizontal="left" vertical="center" wrapText="1"/>
    </xf>
    <xf numFmtId="0" fontId="19" fillId="0" borderId="2" xfId="1" applyFont="1" applyBorder="1" applyAlignment="1">
      <alignment horizontal="left" vertical="center" wrapText="1"/>
    </xf>
    <xf numFmtId="4" fontId="16" fillId="0" borderId="10" xfId="1" applyNumberFormat="1" applyFont="1" applyBorder="1" applyAlignment="1">
      <alignment horizontal="left" vertical="center"/>
    </xf>
    <xf numFmtId="4" fontId="16" fillId="0" borderId="11" xfId="1" applyNumberFormat="1" applyFont="1" applyBorder="1" applyAlignment="1">
      <alignment horizontal="left" vertical="center"/>
    </xf>
    <xf numFmtId="0" fontId="17" fillId="0" borderId="5" xfId="1" applyFont="1" applyBorder="1" applyAlignment="1">
      <alignment horizontal="left" vertical="center" wrapText="1"/>
    </xf>
    <xf numFmtId="0" fontId="17" fillId="0" borderId="6" xfId="1" applyFont="1" applyBorder="1" applyAlignment="1">
      <alignment horizontal="left" vertical="center" wrapText="1"/>
    </xf>
    <xf numFmtId="0" fontId="17" fillId="0" borderId="7" xfId="1" applyFont="1" applyBorder="1" applyAlignment="1">
      <alignment horizontal="left" vertical="center" wrapText="1"/>
    </xf>
    <xf numFmtId="0" fontId="16" fillId="4" borderId="0" xfId="1" applyFont="1" applyFill="1" applyAlignment="1">
      <alignment horizontal="left" vertical="center" wrapText="1"/>
    </xf>
    <xf numFmtId="0" fontId="16" fillId="4" borderId="9" xfId="1" applyFont="1" applyFill="1" applyBorder="1" applyAlignment="1">
      <alignment horizontal="left" vertical="center" wrapText="1"/>
    </xf>
    <xf numFmtId="0" fontId="16" fillId="0" borderId="3" xfId="1" applyFont="1" applyBorder="1" applyAlignment="1">
      <alignment horizontal="left" vertical="center" wrapText="1"/>
    </xf>
    <xf numFmtId="0" fontId="16" fillId="0" borderId="4" xfId="1" applyFont="1" applyBorder="1" applyAlignment="1">
      <alignment horizontal="left" vertical="center" wrapText="1"/>
    </xf>
    <xf numFmtId="0" fontId="16" fillId="0" borderId="2" xfId="1" applyFont="1" applyBorder="1" applyAlignment="1">
      <alignment horizontal="left" vertical="center" wrapText="1"/>
    </xf>
    <xf numFmtId="4" fontId="17" fillId="0" borderId="8" xfId="1" applyNumberFormat="1" applyFont="1" applyBorder="1" applyAlignment="1">
      <alignment horizontal="left" vertical="center"/>
    </xf>
    <xf numFmtId="4" fontId="17" fillId="0" borderId="0" xfId="1" applyNumberFormat="1" applyFont="1" applyAlignment="1">
      <alignment horizontal="left" vertical="center"/>
    </xf>
    <xf numFmtId="0" fontId="15" fillId="3" borderId="5" xfId="1" applyFont="1" applyFill="1" applyBorder="1" applyAlignment="1">
      <alignment horizontal="left" vertical="center" wrapText="1"/>
    </xf>
    <xf numFmtId="0" fontId="15" fillId="3" borderId="6" xfId="1" applyFont="1" applyFill="1" applyBorder="1" applyAlignment="1">
      <alignment horizontal="left" vertical="center" wrapText="1"/>
    </xf>
    <xf numFmtId="0" fontId="15" fillId="3" borderId="7" xfId="1" applyFont="1" applyFill="1" applyBorder="1" applyAlignment="1">
      <alignment horizontal="left" vertical="center" wrapText="1"/>
    </xf>
    <xf numFmtId="0" fontId="16" fillId="0" borderId="8" xfId="1" applyFont="1" applyBorder="1" applyAlignment="1">
      <alignment horizontal="left" vertical="center"/>
    </xf>
    <xf numFmtId="0" fontId="16" fillId="0" borderId="0" xfId="1" applyFont="1" applyAlignment="1">
      <alignment horizontal="left" vertical="center"/>
    </xf>
    <xf numFmtId="0" fontId="16" fillId="0" borderId="9" xfId="1" applyFont="1" applyBorder="1" applyAlignment="1">
      <alignment horizontal="left" vertical="center"/>
    </xf>
    <xf numFmtId="0" fontId="17" fillId="0" borderId="8" xfId="1" applyFont="1" applyBorder="1" applyAlignment="1">
      <alignment horizontal="left" vertical="center" wrapText="1"/>
    </xf>
    <xf numFmtId="0" fontId="17" fillId="0" borderId="0" xfId="1" applyFont="1" applyAlignment="1">
      <alignment horizontal="left" vertical="center" wrapText="1"/>
    </xf>
    <xf numFmtId="0" fontId="17" fillId="0" borderId="9" xfId="1" applyFont="1" applyBorder="1" applyAlignment="1">
      <alignment horizontal="left" vertical="center" wrapText="1"/>
    </xf>
    <xf numFmtId="0" fontId="17" fillId="0" borderId="10" xfId="1" applyFont="1" applyBorder="1" applyAlignment="1">
      <alignment horizontal="left" vertical="center" wrapText="1"/>
    </xf>
    <xf numFmtId="0" fontId="17" fillId="0" borderId="11" xfId="1" applyFont="1" applyBorder="1" applyAlignment="1">
      <alignment horizontal="left" vertical="center" wrapText="1"/>
    </xf>
    <xf numFmtId="0" fontId="17" fillId="0" borderId="12" xfId="1" applyFont="1" applyBorder="1" applyAlignment="1">
      <alignment horizontal="left" vertical="center" wrapText="1"/>
    </xf>
    <xf numFmtId="0" fontId="16" fillId="0" borderId="13" xfId="1" applyFont="1" applyBorder="1" applyAlignment="1">
      <alignment horizontal="center" vertical="center"/>
    </xf>
    <xf numFmtId="0" fontId="16" fillId="0" borderId="14" xfId="1" applyFont="1" applyBorder="1" applyAlignment="1">
      <alignment horizontal="center" vertical="center"/>
    </xf>
    <xf numFmtId="0" fontId="16" fillId="0" borderId="15" xfId="1" applyFont="1" applyBorder="1" applyAlignment="1">
      <alignment horizontal="center" vertical="center"/>
    </xf>
    <xf numFmtId="0" fontId="16" fillId="0" borderId="1" xfId="1" applyFont="1" applyBorder="1" applyAlignment="1">
      <alignment horizontal="left" vertical="center" wrapText="1"/>
    </xf>
    <xf numFmtId="4" fontId="17" fillId="0" borderId="8" xfId="1" applyNumberFormat="1" applyFont="1" applyBorder="1" applyAlignment="1">
      <alignment horizontal="left" vertical="center" wrapText="1"/>
    </xf>
    <xf numFmtId="4" fontId="17" fillId="0" borderId="0" xfId="1" applyNumberFormat="1" applyFont="1" applyAlignment="1">
      <alignment horizontal="left" vertical="center" wrapText="1"/>
    </xf>
    <xf numFmtId="4" fontId="16" fillId="0" borderId="8" xfId="1" applyNumberFormat="1" applyFont="1" applyBorder="1" applyAlignment="1">
      <alignment horizontal="left" vertical="center" wrapText="1"/>
    </xf>
    <xf numFmtId="4" fontId="16" fillId="0" borderId="0" xfId="1" applyNumberFormat="1" applyFont="1" applyAlignment="1">
      <alignment horizontal="left" vertical="center" wrapText="1"/>
    </xf>
    <xf numFmtId="4" fontId="16" fillId="0" borderId="10" xfId="1" applyNumberFormat="1" applyFont="1" applyBorder="1" applyAlignment="1">
      <alignment horizontal="left" vertical="center" wrapText="1"/>
    </xf>
    <xf numFmtId="4" fontId="16" fillId="0" borderId="11" xfId="1" applyNumberFormat="1" applyFont="1" applyBorder="1" applyAlignment="1">
      <alignment horizontal="left" vertical="center" wrapText="1"/>
    </xf>
    <xf numFmtId="4" fontId="16" fillId="0" borderId="12" xfId="1" applyNumberFormat="1" applyFont="1" applyBorder="1" applyAlignment="1">
      <alignment horizontal="left" vertical="center" wrapText="1"/>
    </xf>
    <xf numFmtId="4" fontId="17" fillId="0" borderId="5" xfId="1" applyNumberFormat="1" applyFont="1" applyBorder="1" applyAlignment="1">
      <alignment horizontal="left" vertical="center" wrapText="1"/>
    </xf>
    <xf numFmtId="4" fontId="17" fillId="0" borderId="6" xfId="1" applyNumberFormat="1" applyFont="1" applyBorder="1" applyAlignment="1">
      <alignment horizontal="left" vertical="center" wrapText="1"/>
    </xf>
    <xf numFmtId="4" fontId="17" fillId="0" borderId="7" xfId="1" applyNumberFormat="1" applyFont="1" applyBorder="1" applyAlignment="1">
      <alignment horizontal="left" vertical="center" wrapText="1"/>
    </xf>
  </cellXfs>
  <cellStyles count="4">
    <cellStyle name="Normal" xfId="0" builtinId="0"/>
    <cellStyle name="Normal 2" xfId="1" xr:uid="{00000000-0005-0000-0000-000001000000}"/>
    <cellStyle name="Normal 2 2" xfId="3" xr:uid="{00000000-0005-0000-0000-000002000000}"/>
    <cellStyle name="Percent 2" xfId="2" xr:uid="{00000000-0005-0000-0000-000003000000}"/>
  </cellStyles>
  <dxfs count="10">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dxf>
  </dxfs>
  <tableStyles count="0" defaultTableStyle="TableStyleMedium2" defaultPivotStyle="PivotStyleLight16"/>
  <colors>
    <mruColors>
      <color rgb="FF27344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82"/>
  <sheetViews>
    <sheetView showGridLines="0" tabSelected="1" topLeftCell="B1" zoomScale="107" zoomScaleNormal="107" workbookViewId="0">
      <selection activeCell="B2" sqref="B2:F2"/>
    </sheetView>
  </sheetViews>
  <sheetFormatPr baseColWidth="10" defaultColWidth="12.5" defaultRowHeight="16" x14ac:dyDescent="0.2"/>
  <cols>
    <col min="1" max="1" width="94.1640625" style="1" customWidth="1"/>
    <col min="2" max="2" width="18.33203125" style="1" customWidth="1"/>
    <col min="3" max="3" width="21.5" style="1" bestFit="1" customWidth="1"/>
    <col min="4" max="4" width="27" style="1" customWidth="1"/>
    <col min="5" max="8" width="18.33203125" style="1" customWidth="1"/>
    <col min="9" max="16384" width="12.5" style="1"/>
  </cols>
  <sheetData>
    <row r="1" spans="1:8" ht="6.5" customHeight="1" x14ac:dyDescent="0.2"/>
    <row r="2" spans="1:8" x14ac:dyDescent="0.2">
      <c r="A2" s="40" t="s">
        <v>44</v>
      </c>
      <c r="B2" s="58"/>
      <c r="C2" s="58"/>
      <c r="D2" s="58"/>
      <c r="E2" s="58"/>
      <c r="F2" s="58"/>
    </row>
    <row r="3" spans="1:8" x14ac:dyDescent="0.2">
      <c r="A3" s="40" t="s">
        <v>43</v>
      </c>
      <c r="B3" s="58"/>
      <c r="C3" s="58"/>
      <c r="D3" s="58"/>
      <c r="E3" s="58"/>
      <c r="F3" s="58"/>
    </row>
    <row r="4" spans="1:8" x14ac:dyDescent="0.2">
      <c r="A4" s="40" t="s">
        <v>42</v>
      </c>
      <c r="B4" s="39"/>
      <c r="C4" s="38"/>
      <c r="D4" s="38"/>
      <c r="E4" s="38"/>
      <c r="F4" s="38"/>
    </row>
    <row r="6" spans="1:8" ht="28" customHeight="1" x14ac:dyDescent="0.2">
      <c r="A6" s="59" t="s">
        <v>41</v>
      </c>
      <c r="B6" s="60"/>
      <c r="C6" s="60"/>
      <c r="D6" s="60"/>
      <c r="E6" s="60"/>
      <c r="F6" s="60"/>
    </row>
    <row r="7" spans="1:8" ht="16" customHeight="1" x14ac:dyDescent="0.2">
      <c r="A7" s="61" t="s">
        <v>40</v>
      </c>
      <c r="B7" s="61"/>
      <c r="C7" s="61"/>
      <c r="D7" s="61"/>
      <c r="E7" s="61"/>
      <c r="F7" s="61"/>
    </row>
    <row r="8" spans="1:8" ht="16" customHeight="1" x14ac:dyDescent="0.2">
      <c r="A8" s="62" t="s">
        <v>39</v>
      </c>
      <c r="B8" s="62"/>
      <c r="C8" s="62"/>
      <c r="D8" s="62"/>
      <c r="E8" s="62"/>
      <c r="F8" s="62"/>
    </row>
    <row r="9" spans="1:8" ht="16" customHeight="1" x14ac:dyDescent="0.2">
      <c r="A9" s="37"/>
      <c r="B9" s="37"/>
      <c r="C9" s="37"/>
      <c r="D9" s="37"/>
      <c r="E9" s="37"/>
      <c r="F9" s="37"/>
    </row>
    <row r="10" spans="1:8" ht="25.75" customHeight="1" x14ac:dyDescent="0.2">
      <c r="A10" s="46" t="s">
        <v>45</v>
      </c>
      <c r="B10" s="46"/>
      <c r="C10" s="46"/>
      <c r="D10" s="46"/>
      <c r="E10" s="46"/>
      <c r="F10" s="46"/>
    </row>
    <row r="11" spans="1:8" x14ac:dyDescent="0.2">
      <c r="A11" s="18" t="s">
        <v>13</v>
      </c>
      <c r="B11" s="10" t="s">
        <v>38</v>
      </c>
      <c r="C11" s="10" t="s">
        <v>12</v>
      </c>
      <c r="D11" s="23"/>
      <c r="E11" s="23"/>
      <c r="F11" s="23"/>
      <c r="G11" s="23"/>
      <c r="H11" s="23"/>
    </row>
    <row r="12" spans="1:8" x14ac:dyDescent="0.2">
      <c r="A12" s="34" t="s">
        <v>37</v>
      </c>
      <c r="B12" s="16" t="s">
        <v>61</v>
      </c>
      <c r="C12" s="25"/>
      <c r="D12" s="23"/>
      <c r="E12" s="23"/>
      <c r="F12" s="23"/>
      <c r="G12" s="23"/>
      <c r="H12" s="23"/>
    </row>
    <row r="13" spans="1:8" x14ac:dyDescent="0.2">
      <c r="A13" s="34" t="s">
        <v>36</v>
      </c>
      <c r="B13" s="16" t="s">
        <v>61</v>
      </c>
      <c r="C13" s="25"/>
      <c r="D13" s="23"/>
      <c r="E13" s="23"/>
      <c r="F13" s="23"/>
      <c r="G13" s="23"/>
      <c r="H13" s="23"/>
    </row>
    <row r="14" spans="1:8" x14ac:dyDescent="0.2">
      <c r="A14" s="34" t="s">
        <v>35</v>
      </c>
      <c r="B14" s="16" t="s">
        <v>61</v>
      </c>
      <c r="C14" s="25"/>
      <c r="D14" s="23"/>
      <c r="E14" s="23"/>
      <c r="F14" s="23"/>
      <c r="G14" s="23"/>
      <c r="H14" s="23"/>
    </row>
    <row r="15" spans="1:8" x14ac:dyDescent="0.2">
      <c r="A15" s="36" t="s">
        <v>34</v>
      </c>
      <c r="B15" s="16" t="s">
        <v>61</v>
      </c>
      <c r="C15" s="25"/>
      <c r="D15" s="23"/>
      <c r="E15" s="23"/>
      <c r="F15" s="23"/>
      <c r="G15" s="23"/>
      <c r="H15" s="23"/>
    </row>
    <row r="16" spans="1:8" x14ac:dyDescent="0.2">
      <c r="A16" s="34" t="s">
        <v>33</v>
      </c>
      <c r="B16" s="16" t="s">
        <v>61</v>
      </c>
      <c r="C16" s="25"/>
      <c r="D16" s="23"/>
      <c r="E16" s="23"/>
      <c r="F16" s="23"/>
      <c r="G16" s="23"/>
      <c r="H16" s="23"/>
    </row>
    <row r="17" spans="1:8" x14ac:dyDescent="0.2">
      <c r="A17" s="34" t="s">
        <v>32</v>
      </c>
      <c r="B17" s="16" t="s">
        <v>61</v>
      </c>
      <c r="C17" s="25"/>
      <c r="D17" s="23"/>
      <c r="E17" s="23"/>
      <c r="F17" s="23"/>
      <c r="G17" s="23"/>
      <c r="H17" s="23"/>
    </row>
    <row r="18" spans="1:8" x14ac:dyDescent="0.2">
      <c r="A18" s="35" t="s">
        <v>31</v>
      </c>
      <c r="B18" s="16" t="s">
        <v>61</v>
      </c>
      <c r="C18" s="27">
        <f>SUM(C15:C17)</f>
        <v>0</v>
      </c>
      <c r="D18" s="23"/>
      <c r="E18" s="23"/>
      <c r="F18" s="23"/>
      <c r="G18" s="23"/>
      <c r="H18" s="23"/>
    </row>
    <row r="19" spans="1:8" x14ac:dyDescent="0.2">
      <c r="A19" s="34" t="s">
        <v>30</v>
      </c>
      <c r="B19" s="16" t="s">
        <v>61</v>
      </c>
      <c r="C19" s="25"/>
      <c r="D19" s="23"/>
      <c r="E19" s="23"/>
      <c r="F19" s="23"/>
      <c r="G19" s="23"/>
      <c r="H19" s="23"/>
    </row>
    <row r="20" spans="1:8" x14ac:dyDescent="0.2">
      <c r="A20" s="33" t="s">
        <v>29</v>
      </c>
      <c r="B20" s="16" t="s">
        <v>61</v>
      </c>
      <c r="C20" s="25"/>
      <c r="D20" s="23"/>
      <c r="E20" s="23"/>
      <c r="F20" s="23"/>
      <c r="G20" s="23"/>
      <c r="H20" s="23"/>
    </row>
    <row r="21" spans="1:8" x14ac:dyDescent="0.2">
      <c r="A21" s="32" t="s">
        <v>28</v>
      </c>
      <c r="B21" s="16" t="s">
        <v>61</v>
      </c>
      <c r="C21" s="25"/>
      <c r="D21" s="23"/>
      <c r="E21" s="23"/>
      <c r="F21" s="23"/>
      <c r="G21" s="23"/>
      <c r="H21" s="23"/>
    </row>
    <row r="22" spans="1:8" x14ac:dyDescent="0.2">
      <c r="A22" s="32" t="s">
        <v>27</v>
      </c>
      <c r="B22" s="16" t="s">
        <v>61</v>
      </c>
      <c r="C22" s="25"/>
      <c r="D22" s="23"/>
      <c r="E22" s="23"/>
      <c r="F22" s="23"/>
      <c r="G22" s="23"/>
      <c r="H22" s="23"/>
    </row>
    <row r="23" spans="1:8" x14ac:dyDescent="0.2">
      <c r="A23" s="32" t="s">
        <v>26</v>
      </c>
      <c r="B23" s="16" t="s">
        <v>61</v>
      </c>
      <c r="C23" s="25"/>
      <c r="D23" s="23"/>
      <c r="E23" s="23"/>
      <c r="F23" s="23"/>
      <c r="G23" s="23"/>
      <c r="H23" s="23"/>
    </row>
    <row r="24" spans="1:8" x14ac:dyDescent="0.2">
      <c r="A24" s="31" t="s">
        <v>25</v>
      </c>
      <c r="B24" s="16" t="s">
        <v>61</v>
      </c>
      <c r="C24" s="27">
        <f>C25-C26</f>
        <v>0</v>
      </c>
      <c r="D24" s="23"/>
      <c r="E24" s="23"/>
      <c r="F24" s="23"/>
      <c r="G24" s="23"/>
      <c r="H24" s="23"/>
    </row>
    <row r="25" spans="1:8" x14ac:dyDescent="0.2">
      <c r="A25" s="26" t="s">
        <v>23</v>
      </c>
      <c r="B25" s="16" t="s">
        <v>61</v>
      </c>
      <c r="C25" s="25"/>
      <c r="D25" s="23"/>
      <c r="E25" s="23"/>
      <c r="F25" s="23"/>
      <c r="G25" s="23"/>
      <c r="H25" s="23"/>
    </row>
    <row r="26" spans="1:8" x14ac:dyDescent="0.2">
      <c r="A26" s="26" t="s">
        <v>22</v>
      </c>
      <c r="B26" s="16" t="s">
        <v>61</v>
      </c>
      <c r="C26" s="25"/>
      <c r="D26" s="23"/>
      <c r="E26" s="23"/>
      <c r="F26" s="23"/>
      <c r="G26" s="23"/>
      <c r="H26" s="23"/>
    </row>
    <row r="27" spans="1:8" x14ac:dyDescent="0.2">
      <c r="A27" s="31" t="s">
        <v>24</v>
      </c>
      <c r="B27" s="16" t="s">
        <v>61</v>
      </c>
      <c r="C27" s="27">
        <f>C28-C29</f>
        <v>0</v>
      </c>
      <c r="D27" s="23"/>
      <c r="E27" s="23"/>
      <c r="F27" s="23"/>
      <c r="G27" s="23"/>
      <c r="H27" s="23"/>
    </row>
    <row r="28" spans="1:8" x14ac:dyDescent="0.2">
      <c r="A28" s="26" t="s">
        <v>23</v>
      </c>
      <c r="B28" s="16" t="s">
        <v>61</v>
      </c>
      <c r="C28" s="25"/>
      <c r="D28" s="23"/>
      <c r="E28" s="23"/>
      <c r="F28" s="23"/>
      <c r="G28" s="23"/>
      <c r="H28" s="23"/>
    </row>
    <row r="29" spans="1:8" x14ac:dyDescent="0.2">
      <c r="A29" s="26" t="s">
        <v>22</v>
      </c>
      <c r="B29" s="16" t="s">
        <v>61</v>
      </c>
      <c r="C29" s="25"/>
      <c r="D29" s="23"/>
      <c r="E29" s="23"/>
      <c r="F29" s="23"/>
      <c r="G29" s="23"/>
      <c r="H29" s="23"/>
    </row>
    <row r="30" spans="1:8" x14ac:dyDescent="0.2">
      <c r="A30" s="28" t="s">
        <v>21</v>
      </c>
      <c r="B30" s="16" t="s">
        <v>61</v>
      </c>
      <c r="C30" s="30">
        <f>SUM(C12:C14)</f>
        <v>0</v>
      </c>
      <c r="D30" s="23"/>
      <c r="E30" s="23"/>
      <c r="F30" s="23"/>
      <c r="G30" s="23"/>
      <c r="H30" s="23"/>
    </row>
    <row r="31" spans="1:8" x14ac:dyDescent="0.2">
      <c r="A31" s="28" t="s">
        <v>20</v>
      </c>
      <c r="B31" s="16" t="s">
        <v>61</v>
      </c>
      <c r="C31" s="30">
        <f>SUM(C15:C17)+C19</f>
        <v>0</v>
      </c>
      <c r="D31" s="23"/>
      <c r="E31" s="23"/>
      <c r="F31" s="23"/>
      <c r="G31" s="23"/>
      <c r="H31" s="23"/>
    </row>
    <row r="32" spans="1:8" x14ac:dyDescent="0.2">
      <c r="A32" s="28" t="s">
        <v>19</v>
      </c>
      <c r="B32" s="16" t="s">
        <v>61</v>
      </c>
      <c r="C32" s="29" t="str">
        <f>IF(C30=C31,"Ok","Eroare")</f>
        <v>Ok</v>
      </c>
      <c r="D32" s="23"/>
      <c r="E32" s="23"/>
      <c r="F32" s="23"/>
      <c r="G32" s="23"/>
      <c r="H32" s="23"/>
    </row>
    <row r="33" spans="1:8" x14ac:dyDescent="0.2">
      <c r="A33" s="22" t="s">
        <v>18</v>
      </c>
      <c r="B33" s="25"/>
      <c r="C33" s="25"/>
      <c r="D33" s="23"/>
      <c r="E33" s="23"/>
      <c r="F33" s="23"/>
      <c r="G33" s="23"/>
      <c r="H33" s="23"/>
    </row>
    <row r="34" spans="1:8" x14ac:dyDescent="0.2">
      <c r="A34" s="28" t="s">
        <v>58</v>
      </c>
      <c r="B34" s="56" t="e">
        <f>AVERAGE(B33:C33)</f>
        <v>#DIV/0!</v>
      </c>
      <c r="C34" s="57"/>
      <c r="D34" s="23"/>
      <c r="E34" s="23"/>
      <c r="F34" s="23"/>
      <c r="G34" s="23"/>
      <c r="H34" s="23"/>
    </row>
    <row r="35" spans="1:8" x14ac:dyDescent="0.2">
      <c r="A35" s="28" t="s">
        <v>17</v>
      </c>
      <c r="B35" s="16" t="s">
        <v>61</v>
      </c>
      <c r="C35" s="27">
        <f>C36-C37</f>
        <v>0</v>
      </c>
      <c r="D35" s="23"/>
      <c r="E35" s="23"/>
      <c r="F35" s="23"/>
      <c r="G35" s="23"/>
      <c r="H35" s="23"/>
    </row>
    <row r="36" spans="1:8" x14ac:dyDescent="0.2">
      <c r="A36" s="26" t="s">
        <v>16</v>
      </c>
      <c r="B36" s="16" t="s">
        <v>61</v>
      </c>
      <c r="C36" s="25"/>
      <c r="D36" s="23"/>
      <c r="E36" s="23"/>
      <c r="F36" s="23"/>
      <c r="G36" s="23"/>
      <c r="H36" s="23"/>
    </row>
    <row r="37" spans="1:8" x14ac:dyDescent="0.2">
      <c r="A37" s="26" t="s">
        <v>15</v>
      </c>
      <c r="B37" s="16" t="s">
        <v>61</v>
      </c>
      <c r="C37" s="25"/>
      <c r="D37" s="23"/>
      <c r="E37" s="23"/>
      <c r="F37" s="23"/>
      <c r="G37" s="23"/>
      <c r="H37" s="23"/>
    </row>
    <row r="38" spans="1:8" ht="21.5" customHeight="1" x14ac:dyDescent="0.2">
      <c r="A38" s="24"/>
      <c r="B38" s="23"/>
      <c r="C38" s="23"/>
      <c r="D38" s="23"/>
      <c r="E38" s="23"/>
      <c r="F38" s="23"/>
      <c r="G38" s="23"/>
      <c r="H38" s="23"/>
    </row>
    <row r="39" spans="1:8" ht="21" customHeight="1" x14ac:dyDescent="0.2">
      <c r="A39" s="46" t="s">
        <v>55</v>
      </c>
      <c r="B39" s="42"/>
      <c r="C39" s="42"/>
      <c r="D39" s="42"/>
      <c r="E39" s="42"/>
      <c r="F39" s="42"/>
      <c r="G39" s="23"/>
      <c r="H39" s="23"/>
    </row>
    <row r="40" spans="1:8" ht="39" x14ac:dyDescent="0.2">
      <c r="A40" s="18" t="s">
        <v>13</v>
      </c>
      <c r="B40" s="10" t="s">
        <v>12</v>
      </c>
      <c r="C40" s="10" t="s">
        <v>64</v>
      </c>
      <c r="D40" s="10" t="s">
        <v>68</v>
      </c>
      <c r="E40" s="10" t="s">
        <v>63</v>
      </c>
      <c r="F40" s="10" t="s">
        <v>65</v>
      </c>
      <c r="G40" s="10" t="s">
        <v>66</v>
      </c>
      <c r="H40" s="10" t="s">
        <v>67</v>
      </c>
    </row>
    <row r="41" spans="1:8" x14ac:dyDescent="0.2">
      <c r="A41" s="22" t="s">
        <v>18</v>
      </c>
      <c r="B41" s="43">
        <f>C33</f>
        <v>0</v>
      </c>
      <c r="C41" s="25"/>
      <c r="D41" s="25"/>
      <c r="E41" s="25"/>
      <c r="F41" s="25"/>
      <c r="G41" s="25"/>
      <c r="H41" s="25"/>
    </row>
    <row r="42" spans="1:8" x14ac:dyDescent="0.2">
      <c r="A42" s="22" t="s">
        <v>50</v>
      </c>
      <c r="B42" s="17"/>
      <c r="C42" s="17"/>
      <c r="D42" s="17"/>
      <c r="E42" s="16" t="s">
        <v>61</v>
      </c>
      <c r="F42" s="16" t="s">
        <v>61</v>
      </c>
      <c r="G42" s="16" t="s">
        <v>61</v>
      </c>
      <c r="H42" s="16" t="s">
        <v>61</v>
      </c>
    </row>
    <row r="43" spans="1:8" x14ac:dyDescent="0.2">
      <c r="A43" s="22" t="s">
        <v>59</v>
      </c>
      <c r="B43" s="16" t="s">
        <v>61</v>
      </c>
      <c r="C43" s="43">
        <f>(C42-$B42)-3</f>
        <v>-3</v>
      </c>
      <c r="D43" s="43"/>
      <c r="E43" s="16" t="s">
        <v>61</v>
      </c>
      <c r="F43" s="16" t="s">
        <v>61</v>
      </c>
      <c r="G43" s="16" t="s">
        <v>61</v>
      </c>
      <c r="H43" s="16" t="s">
        <v>61</v>
      </c>
    </row>
    <row r="44" spans="1:8" x14ac:dyDescent="0.2">
      <c r="A44" s="41" t="s">
        <v>46</v>
      </c>
      <c r="B44" s="21"/>
      <c r="C44" s="21"/>
      <c r="D44" s="21"/>
      <c r="E44" s="16" t="s">
        <v>61</v>
      </c>
      <c r="F44" s="16" t="s">
        <v>61</v>
      </c>
      <c r="G44" s="16" t="s">
        <v>61</v>
      </c>
      <c r="H44" s="16" t="s">
        <v>61</v>
      </c>
    </row>
    <row r="45" spans="1:8" x14ac:dyDescent="0.2">
      <c r="A45" s="41" t="s">
        <v>49</v>
      </c>
      <c r="B45" s="20" t="e">
        <f>B44/B42</f>
        <v>#DIV/0!</v>
      </c>
      <c r="C45" s="20" t="e">
        <f>C44/C42</f>
        <v>#DIV/0!</v>
      </c>
      <c r="D45" s="20" t="e">
        <f>D44/D42</f>
        <v>#DIV/0!</v>
      </c>
      <c r="E45" s="16" t="s">
        <v>61</v>
      </c>
      <c r="F45" s="16" t="s">
        <v>61</v>
      </c>
      <c r="G45" s="16" t="s">
        <v>61</v>
      </c>
      <c r="H45" s="16" t="s">
        <v>61</v>
      </c>
    </row>
    <row r="46" spans="1:8" x14ac:dyDescent="0.2">
      <c r="A46" s="41" t="s">
        <v>47</v>
      </c>
      <c r="B46" s="19"/>
      <c r="C46" s="16" t="s">
        <v>61</v>
      </c>
      <c r="D46" s="16" t="s">
        <v>61</v>
      </c>
      <c r="E46" s="16" t="s">
        <v>61</v>
      </c>
      <c r="F46" s="16" t="s">
        <v>61</v>
      </c>
      <c r="G46" s="16" t="s">
        <v>61</v>
      </c>
      <c r="H46" s="16" t="s">
        <v>61</v>
      </c>
    </row>
    <row r="47" spans="1:8" x14ac:dyDescent="0.2">
      <c r="A47" s="41" t="s">
        <v>48</v>
      </c>
      <c r="B47" s="21"/>
      <c r="C47" s="16" t="s">
        <v>61</v>
      </c>
      <c r="D47" s="16" t="s">
        <v>61</v>
      </c>
      <c r="E47" s="16" t="s">
        <v>61</v>
      </c>
      <c r="F47" s="16" t="s">
        <v>61</v>
      </c>
      <c r="G47" s="16" t="s">
        <v>61</v>
      </c>
      <c r="H47" s="16" t="s">
        <v>61</v>
      </c>
    </row>
    <row r="48" spans="1:8" ht="31.25" customHeight="1" x14ac:dyDescent="0.2">
      <c r="A48" s="47" t="s">
        <v>62</v>
      </c>
      <c r="B48" s="23"/>
      <c r="C48" s="23"/>
      <c r="D48" s="23"/>
      <c r="E48" s="23"/>
      <c r="F48" s="23"/>
      <c r="G48" s="23"/>
      <c r="H48" s="23"/>
    </row>
    <row r="49" spans="1:8" ht="21.5" customHeight="1" x14ac:dyDescent="0.2">
      <c r="A49" s="45" t="s">
        <v>70</v>
      </c>
      <c r="B49" s="23"/>
      <c r="C49" s="23"/>
      <c r="D49" s="23"/>
      <c r="E49" s="23"/>
      <c r="F49" s="23"/>
      <c r="G49" s="23"/>
      <c r="H49" s="23"/>
    </row>
    <row r="50" spans="1:8" x14ac:dyDescent="0.2">
      <c r="A50" s="44" t="s">
        <v>99</v>
      </c>
      <c r="C50" s="15"/>
      <c r="D50" s="12"/>
      <c r="E50" s="11"/>
      <c r="F50" s="2"/>
    </row>
    <row r="51" spans="1:8" x14ac:dyDescent="0.2">
      <c r="A51" s="44" t="s">
        <v>98</v>
      </c>
      <c r="C51" s="14">
        <v>4.9767999999999999</v>
      </c>
      <c r="D51" s="12"/>
      <c r="E51" s="11"/>
      <c r="F51" s="2"/>
    </row>
    <row r="52" spans="1:8" x14ac:dyDescent="0.2">
      <c r="A52" s="44" t="s">
        <v>101</v>
      </c>
      <c r="C52" s="13">
        <f>C50/C51</f>
        <v>0</v>
      </c>
      <c r="D52" s="12"/>
      <c r="E52" s="11"/>
      <c r="F52" s="2"/>
    </row>
    <row r="53" spans="1:8" x14ac:dyDescent="0.2">
      <c r="A53" s="44" t="s">
        <v>100</v>
      </c>
      <c r="C53" s="20">
        <f>C52/200000</f>
        <v>0</v>
      </c>
      <c r="D53" s="12"/>
      <c r="E53" s="11"/>
      <c r="F53" s="2"/>
    </row>
    <row r="54" spans="1:8" x14ac:dyDescent="0.2">
      <c r="A54" s="2"/>
      <c r="B54" s="2"/>
      <c r="C54" s="2"/>
      <c r="D54" s="2"/>
      <c r="E54" s="2"/>
      <c r="F54" s="2"/>
    </row>
    <row r="55" spans="1:8" x14ac:dyDescent="0.2">
      <c r="A55" s="4" t="s">
        <v>14</v>
      </c>
      <c r="B55" s="4"/>
      <c r="C55" s="2"/>
      <c r="D55" s="2"/>
      <c r="E55" s="2"/>
      <c r="F55" s="2"/>
    </row>
    <row r="56" spans="1:8" ht="52" x14ac:dyDescent="0.2">
      <c r="A56" s="10" t="s">
        <v>13</v>
      </c>
      <c r="B56" s="10" t="s">
        <v>12</v>
      </c>
      <c r="C56" s="10" t="s">
        <v>64</v>
      </c>
      <c r="D56" s="10" t="s">
        <v>11</v>
      </c>
      <c r="E56" s="10" t="s">
        <v>51</v>
      </c>
      <c r="F56" s="10" t="s">
        <v>52</v>
      </c>
      <c r="G56" s="10" t="s">
        <v>53</v>
      </c>
      <c r="H56" s="10" t="s">
        <v>54</v>
      </c>
    </row>
    <row r="57" spans="1:8" x14ac:dyDescent="0.2">
      <c r="A57" s="7" t="s">
        <v>56</v>
      </c>
      <c r="B57" s="9" t="e">
        <f>C27/C33</f>
        <v>#DIV/0!</v>
      </c>
      <c r="C57" s="5" t="s">
        <v>61</v>
      </c>
      <c r="D57" s="5" t="s">
        <v>61</v>
      </c>
      <c r="E57" s="5" t="s">
        <v>61</v>
      </c>
      <c r="F57" s="5" t="s">
        <v>61</v>
      </c>
      <c r="G57" s="5" t="s">
        <v>61</v>
      </c>
      <c r="H57" s="5" t="s">
        <v>61</v>
      </c>
    </row>
    <row r="58" spans="1:8" x14ac:dyDescent="0.2">
      <c r="A58" s="7" t="s">
        <v>71</v>
      </c>
      <c r="B58" s="6" t="e">
        <f>C50/B34</f>
        <v>#DIV/0!</v>
      </c>
      <c r="C58" s="5" t="s">
        <v>61</v>
      </c>
      <c r="D58" s="5" t="s">
        <v>61</v>
      </c>
      <c r="E58" s="5" t="s">
        <v>61</v>
      </c>
      <c r="F58" s="5" t="s">
        <v>61</v>
      </c>
      <c r="G58" s="5" t="s">
        <v>61</v>
      </c>
      <c r="H58" s="5" t="s">
        <v>61</v>
      </c>
    </row>
    <row r="59" spans="1:8" x14ac:dyDescent="0.2">
      <c r="A59" s="7" t="s">
        <v>60</v>
      </c>
      <c r="B59" s="5" t="s">
        <v>61</v>
      </c>
      <c r="C59" s="5" t="s">
        <v>61</v>
      </c>
      <c r="D59" s="9" t="e">
        <f>(D45-$B45)/$B45</f>
        <v>#DIV/0!</v>
      </c>
      <c r="E59" s="9" t="s">
        <v>61</v>
      </c>
      <c r="F59" s="5" t="s">
        <v>61</v>
      </c>
      <c r="G59" s="5" t="s">
        <v>61</v>
      </c>
      <c r="H59" s="5" t="s">
        <v>61</v>
      </c>
    </row>
    <row r="60" spans="1:8" x14ac:dyDescent="0.2">
      <c r="A60" s="7" t="s">
        <v>10</v>
      </c>
      <c r="B60" s="5" t="s">
        <v>61</v>
      </c>
      <c r="C60" s="5" t="s">
        <v>61</v>
      </c>
      <c r="D60" s="5" t="s">
        <v>61</v>
      </c>
      <c r="E60" s="5" t="s">
        <v>61</v>
      </c>
      <c r="F60" s="9" t="e">
        <f>(F41-B41)/B41</f>
        <v>#DIV/0!</v>
      </c>
      <c r="G60" s="5" t="s">
        <v>61</v>
      </c>
      <c r="H60" s="5" t="s">
        <v>61</v>
      </c>
    </row>
    <row r="61" spans="1:8" x14ac:dyDescent="0.2">
      <c r="A61" s="7" t="s">
        <v>9</v>
      </c>
      <c r="B61" s="8">
        <f>C35</f>
        <v>0</v>
      </c>
      <c r="C61" s="5" t="s">
        <v>61</v>
      </c>
      <c r="D61" s="5" t="s">
        <v>61</v>
      </c>
      <c r="E61" s="5" t="s">
        <v>61</v>
      </c>
      <c r="F61" s="5" t="s">
        <v>61</v>
      </c>
      <c r="G61" s="5" t="s">
        <v>61</v>
      </c>
      <c r="H61" s="5" t="s">
        <v>61</v>
      </c>
    </row>
    <row r="62" spans="1:8" x14ac:dyDescent="0.2">
      <c r="A62" s="7" t="s">
        <v>57</v>
      </c>
      <c r="B62" s="6" t="e">
        <f>C30/C18</f>
        <v>#DIV/0!</v>
      </c>
      <c r="C62" s="5" t="s">
        <v>61</v>
      </c>
      <c r="D62" s="5" t="s">
        <v>61</v>
      </c>
      <c r="E62" s="5" t="s">
        <v>61</v>
      </c>
      <c r="F62" s="5" t="s">
        <v>61</v>
      </c>
      <c r="G62" s="5" t="s">
        <v>61</v>
      </c>
      <c r="H62" s="5" t="s">
        <v>61</v>
      </c>
    </row>
    <row r="63" spans="1:8" x14ac:dyDescent="0.2">
      <c r="A63" s="7" t="s">
        <v>69</v>
      </c>
      <c r="B63" s="5" t="s">
        <v>61</v>
      </c>
      <c r="C63" s="6" t="str">
        <f>IF(C43&gt;=C53,"ENIs ≥ FN / 200.000 Eur",IF(AND(C43&gt;0,C43&lt;C53),"0 &lt; ENIs &lt; FN / 200.000 Eur","ENIs = 0"))</f>
        <v>ENIs = 0</v>
      </c>
      <c r="D63" s="5" t="s">
        <v>61</v>
      </c>
      <c r="E63" s="5" t="s">
        <v>61</v>
      </c>
      <c r="F63" s="5" t="s">
        <v>61</v>
      </c>
      <c r="G63" s="5" t="s">
        <v>61</v>
      </c>
      <c r="H63" s="5" t="s">
        <v>61</v>
      </c>
    </row>
    <row r="65" spans="1:6" x14ac:dyDescent="0.2">
      <c r="A65" s="4" t="s">
        <v>8</v>
      </c>
      <c r="B65" s="4"/>
      <c r="C65" s="3"/>
      <c r="D65" s="3"/>
      <c r="E65" s="3"/>
      <c r="F65" s="3"/>
    </row>
    <row r="66" spans="1:6" x14ac:dyDescent="0.2">
      <c r="A66" s="3" t="s">
        <v>7</v>
      </c>
      <c r="B66" s="3"/>
      <c r="C66" s="55" t="s">
        <v>96</v>
      </c>
      <c r="D66" s="3"/>
      <c r="E66" s="3"/>
      <c r="F66" s="48"/>
    </row>
    <row r="67" spans="1:6" x14ac:dyDescent="0.2">
      <c r="A67" s="3" t="s">
        <v>6</v>
      </c>
      <c r="B67" s="3"/>
      <c r="C67" s="55" t="s">
        <v>72</v>
      </c>
      <c r="D67" s="3"/>
      <c r="E67" s="3"/>
      <c r="F67" s="48"/>
    </row>
    <row r="68" spans="1:6" x14ac:dyDescent="0.2">
      <c r="A68" s="3" t="s">
        <v>5</v>
      </c>
      <c r="B68" s="3"/>
      <c r="C68" s="55" t="s">
        <v>97</v>
      </c>
      <c r="D68" s="3"/>
      <c r="E68" s="3"/>
      <c r="F68" s="48"/>
    </row>
    <row r="69" spans="1:6" x14ac:dyDescent="0.2">
      <c r="A69" s="3" t="s">
        <v>4</v>
      </c>
      <c r="B69" s="3"/>
      <c r="C69" s="55" t="s">
        <v>102</v>
      </c>
      <c r="D69" s="3"/>
      <c r="E69" s="3"/>
      <c r="F69" s="48"/>
    </row>
    <row r="70" spans="1:6" x14ac:dyDescent="0.2">
      <c r="A70" s="3" t="s">
        <v>104</v>
      </c>
      <c r="B70" s="3"/>
      <c r="C70" s="55" t="s">
        <v>103</v>
      </c>
      <c r="D70" s="3"/>
      <c r="E70" s="3"/>
      <c r="F70" s="48"/>
    </row>
    <row r="71" spans="1:6" x14ac:dyDescent="0.2">
      <c r="A71" s="3" t="s">
        <v>3</v>
      </c>
      <c r="B71" s="3"/>
      <c r="C71" s="55" t="s">
        <v>105</v>
      </c>
      <c r="D71" s="3"/>
      <c r="E71" s="3"/>
      <c r="F71" s="48"/>
    </row>
    <row r="72" spans="1:6" x14ac:dyDescent="0.2">
      <c r="A72" s="3" t="s">
        <v>106</v>
      </c>
      <c r="B72" s="3"/>
      <c r="C72" s="55" t="s">
        <v>107</v>
      </c>
      <c r="D72" s="3"/>
      <c r="E72" s="3"/>
      <c r="F72" s="48"/>
    </row>
    <row r="73" spans="1:6" x14ac:dyDescent="0.2">
      <c r="A73" s="3" t="s">
        <v>109</v>
      </c>
      <c r="B73" s="3"/>
      <c r="C73" s="55" t="s">
        <v>110</v>
      </c>
      <c r="D73" s="3"/>
      <c r="E73" s="3"/>
      <c r="F73" s="48"/>
    </row>
    <row r="74" spans="1:6" x14ac:dyDescent="0.2">
      <c r="A74" s="3" t="s">
        <v>2</v>
      </c>
      <c r="B74" s="3"/>
      <c r="C74" s="55" t="s">
        <v>108</v>
      </c>
      <c r="D74" s="3"/>
      <c r="E74" s="3"/>
      <c r="F74" s="48"/>
    </row>
    <row r="75" spans="1:6" x14ac:dyDescent="0.2">
      <c r="A75" s="3" t="s">
        <v>1</v>
      </c>
      <c r="B75" s="3"/>
      <c r="C75" s="55" t="s">
        <v>111</v>
      </c>
      <c r="D75" s="3"/>
      <c r="E75" s="3"/>
      <c r="F75" s="2"/>
    </row>
    <row r="76" spans="1:6" x14ac:dyDescent="0.2">
      <c r="A76" s="3" t="s">
        <v>0</v>
      </c>
      <c r="B76" s="3"/>
      <c r="C76" s="55" t="s">
        <v>112</v>
      </c>
      <c r="D76" s="3"/>
      <c r="E76" s="3"/>
      <c r="F76" s="2"/>
    </row>
    <row r="77" spans="1:6" x14ac:dyDescent="0.2">
      <c r="A77" s="3" t="s">
        <v>94</v>
      </c>
      <c r="B77" s="3"/>
      <c r="C77" s="55" t="s">
        <v>113</v>
      </c>
      <c r="D77" s="3"/>
      <c r="E77" s="3"/>
      <c r="F77" s="2"/>
    </row>
    <row r="78" spans="1:6" x14ac:dyDescent="0.2">
      <c r="A78" s="3" t="s">
        <v>95</v>
      </c>
      <c r="B78" s="3"/>
      <c r="C78" s="55" t="s">
        <v>114</v>
      </c>
      <c r="D78" s="3"/>
      <c r="E78" s="3"/>
      <c r="F78" s="2"/>
    </row>
    <row r="79" spans="1:6" x14ac:dyDescent="0.2">
      <c r="A79" s="3"/>
      <c r="B79" s="3"/>
      <c r="C79" s="55"/>
      <c r="D79" s="3"/>
      <c r="E79" s="3"/>
      <c r="F79" s="2"/>
    </row>
    <row r="80" spans="1:6" x14ac:dyDescent="0.2">
      <c r="A80" s="4"/>
      <c r="B80" s="4"/>
      <c r="C80" s="55"/>
      <c r="D80" s="3"/>
      <c r="E80" s="3"/>
      <c r="F80" s="2"/>
    </row>
    <row r="81" spans="1:6" x14ac:dyDescent="0.2">
      <c r="A81" s="3"/>
      <c r="B81" s="3"/>
      <c r="C81" s="55"/>
      <c r="D81" s="3"/>
      <c r="E81" s="3"/>
      <c r="F81" s="2"/>
    </row>
    <row r="82" spans="1:6" x14ac:dyDescent="0.2">
      <c r="A82" s="3"/>
      <c r="B82" s="3"/>
      <c r="C82" s="55"/>
      <c r="D82" s="3"/>
      <c r="E82" s="3"/>
      <c r="F82" s="2"/>
    </row>
  </sheetData>
  <sheetProtection algorithmName="SHA-512" hashValue="d/W61jK/blYcBz9bXJjCZy7unyVtsolRtcvBpw9px5mFvMOffSVInkoEsraYtZnVHs0lcoWHNSmxbAUiKwmHcQ==" saltValue="mGTcwSgOcO8AnHUFpa1DRA==" spinCount="100000" sheet="1" selectLockedCells="1"/>
  <mergeCells count="6">
    <mergeCell ref="B34:C34"/>
    <mergeCell ref="B2:F2"/>
    <mergeCell ref="B3:F3"/>
    <mergeCell ref="A6:F6"/>
    <mergeCell ref="A7:F7"/>
    <mergeCell ref="A8:F8"/>
  </mergeCells>
  <conditionalFormatting sqref="C32">
    <cfRule type="containsText" dxfId="9" priority="15" operator="containsText" text="Eroare">
      <formula>NOT(ISERROR(SEARCH("Eroare",C32)))</formula>
    </cfRule>
  </conditionalFormatting>
  <conditionalFormatting sqref="C12:C17 C19:C23 C25:C26 C28:C29 C36:C37 C50 F41 B46 B33:C33 B42 B44">
    <cfRule type="containsBlanks" dxfId="8" priority="14">
      <formula>LEN(TRIM(B12))=0</formula>
    </cfRule>
  </conditionalFormatting>
  <conditionalFormatting sqref="B2:B4">
    <cfRule type="containsBlanks" dxfId="7" priority="13">
      <formula>LEN(TRIM(B2))=0</formula>
    </cfRule>
  </conditionalFormatting>
  <conditionalFormatting sqref="G41">
    <cfRule type="containsBlanks" dxfId="6" priority="12">
      <formula>LEN(TRIM(G41))=0</formula>
    </cfRule>
  </conditionalFormatting>
  <conditionalFormatting sqref="H41">
    <cfRule type="containsBlanks" dxfId="5" priority="11">
      <formula>LEN(TRIM(H41))=0</formula>
    </cfRule>
  </conditionalFormatting>
  <conditionalFormatting sqref="B47">
    <cfRule type="containsBlanks" dxfId="4" priority="8">
      <formula>LEN(TRIM(B47))=0</formula>
    </cfRule>
  </conditionalFormatting>
  <conditionalFormatting sqref="C44">
    <cfRule type="containsBlanks" dxfId="3" priority="1">
      <formula>LEN(TRIM(C44))=0</formula>
    </cfRule>
  </conditionalFormatting>
  <conditionalFormatting sqref="C42:D42">
    <cfRule type="containsBlanks" dxfId="2" priority="5">
      <formula>LEN(TRIM(C42))=0</formula>
    </cfRule>
  </conditionalFormatting>
  <conditionalFormatting sqref="D44">
    <cfRule type="containsBlanks" dxfId="1" priority="4">
      <formula>LEN(TRIM(D44))=0</formula>
    </cfRule>
  </conditionalFormatting>
  <conditionalFormatting sqref="C41:E41">
    <cfRule type="containsBlanks" dxfId="0" priority="2">
      <formula>LEN(TRIM(C41))=0</formula>
    </cfRule>
  </conditionalFormatting>
  <pageMargins left="0.19685039370078741" right="0.19685039370078741" top="1.2204724409448819" bottom="1.3779527559055118" header="0.31496062992125984" footer="0.31496062992125984"/>
  <pageSetup paperSize="9" scale="61" fitToHeight="0" orientation="landscape" horizontalDpi="1200" verticalDpi="1200" r:id="rId1"/>
  <headerFooter scaleWithDoc="0">
    <oddHeader>&amp;L&amp;G</oddHeader>
    <oddFooter>&amp;L&amp;"Calibri,Regular"&amp;K000000&amp;G</oddFooter>
  </headerFooter>
  <rowBreaks count="1" manualBreakCount="1">
    <brk id="38"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zoomScaleNormal="100" workbookViewId="0">
      <selection activeCell="J13" sqref="J13"/>
    </sheetView>
  </sheetViews>
  <sheetFormatPr baseColWidth="10" defaultColWidth="12.5" defaultRowHeight="16" x14ac:dyDescent="0.2"/>
  <cols>
    <col min="1" max="1" width="4.6640625" style="1" customWidth="1"/>
    <col min="2" max="2" width="26.33203125" style="1" customWidth="1"/>
    <col min="3" max="3" width="22.1640625" style="1" customWidth="1"/>
    <col min="4" max="4" width="12.5" style="1"/>
    <col min="5" max="5" width="53.1640625" style="1" customWidth="1"/>
    <col min="6" max="6" width="20.33203125" style="1" customWidth="1"/>
    <col min="7" max="16384" width="12.5" style="1"/>
  </cols>
  <sheetData>
    <row r="1" spans="1:7" ht="16" customHeight="1" x14ac:dyDescent="0.2">
      <c r="A1" s="78" t="s">
        <v>73</v>
      </c>
      <c r="B1" s="79"/>
      <c r="C1" s="79"/>
      <c r="D1" s="79"/>
      <c r="E1" s="79"/>
      <c r="F1" s="80"/>
    </row>
    <row r="2" spans="1:7" x14ac:dyDescent="0.2">
      <c r="A2" s="81" t="s">
        <v>74</v>
      </c>
      <c r="B2" s="82"/>
      <c r="C2" s="82"/>
      <c r="D2" s="82"/>
      <c r="E2" s="82"/>
      <c r="F2" s="83"/>
    </row>
    <row r="3" spans="1:7" ht="49" customHeight="1" x14ac:dyDescent="0.2">
      <c r="A3" s="84" t="s">
        <v>75</v>
      </c>
      <c r="B3" s="85"/>
      <c r="C3" s="85"/>
      <c r="D3" s="85"/>
      <c r="E3" s="85"/>
      <c r="F3" s="86"/>
    </row>
    <row r="4" spans="1:7" ht="14" customHeight="1" x14ac:dyDescent="0.2">
      <c r="A4" s="87" t="s">
        <v>76</v>
      </c>
      <c r="B4" s="88"/>
      <c r="C4" s="88"/>
      <c r="D4" s="88"/>
      <c r="E4" s="88"/>
      <c r="F4" s="89"/>
    </row>
    <row r="5" spans="1:7" ht="41" customHeight="1" x14ac:dyDescent="0.2">
      <c r="A5" s="90" t="s">
        <v>77</v>
      </c>
      <c r="B5" s="93" t="s">
        <v>78</v>
      </c>
      <c r="C5" s="93"/>
      <c r="D5" s="93"/>
      <c r="E5" s="93"/>
      <c r="F5" s="93"/>
    </row>
    <row r="6" spans="1:7" ht="17" customHeight="1" x14ac:dyDescent="0.2">
      <c r="A6" s="91"/>
      <c r="B6" s="68" t="s">
        <v>79</v>
      </c>
      <c r="C6" s="69"/>
      <c r="D6" s="69"/>
      <c r="E6" s="69"/>
      <c r="F6" s="70"/>
    </row>
    <row r="7" spans="1:7" x14ac:dyDescent="0.2">
      <c r="A7" s="91"/>
      <c r="B7" s="94" t="s">
        <v>25</v>
      </c>
      <c r="C7" s="95"/>
      <c r="D7" s="95"/>
      <c r="E7" s="95"/>
      <c r="F7" s="50">
        <f>'1 - Informatii financiare'!C24</f>
        <v>0</v>
      </c>
      <c r="G7" s="51"/>
    </row>
    <row r="8" spans="1:7" x14ac:dyDescent="0.2">
      <c r="A8" s="91"/>
      <c r="B8" s="94" t="s">
        <v>80</v>
      </c>
      <c r="C8" s="95"/>
      <c r="D8" s="95"/>
      <c r="E8" s="95"/>
      <c r="F8" s="50">
        <f>'1 - Informatii financiare'!C27</f>
        <v>0</v>
      </c>
    </row>
    <row r="9" spans="1:7" x14ac:dyDescent="0.2">
      <c r="A9" s="91"/>
      <c r="B9" s="96" t="s">
        <v>81</v>
      </c>
      <c r="C9" s="97"/>
      <c r="D9" s="97"/>
      <c r="E9" s="97"/>
      <c r="F9" s="52">
        <f>F7+F8</f>
        <v>0</v>
      </c>
    </row>
    <row r="10" spans="1:7" ht="17" customHeight="1" x14ac:dyDescent="0.2">
      <c r="A10" s="91"/>
      <c r="B10" s="98" t="s">
        <v>82</v>
      </c>
      <c r="C10" s="99"/>
      <c r="D10" s="99"/>
      <c r="E10" s="99"/>
      <c r="F10" s="100"/>
    </row>
    <row r="11" spans="1:7" ht="17" customHeight="1" x14ac:dyDescent="0.2">
      <c r="A11" s="91"/>
      <c r="B11" s="101" t="s">
        <v>83</v>
      </c>
      <c r="C11" s="102"/>
      <c r="D11" s="102"/>
      <c r="E11" s="102"/>
      <c r="F11" s="103"/>
    </row>
    <row r="12" spans="1:7" x14ac:dyDescent="0.2">
      <c r="A12" s="91"/>
      <c r="B12" s="94" t="s">
        <v>84</v>
      </c>
      <c r="C12" s="95"/>
      <c r="D12" s="95"/>
      <c r="E12" s="95"/>
      <c r="F12" s="50">
        <f>'1 - Informatii financiare'!C20</f>
        <v>0</v>
      </c>
    </row>
    <row r="13" spans="1:7" x14ac:dyDescent="0.2">
      <c r="A13" s="91"/>
      <c r="B13" s="94" t="s">
        <v>28</v>
      </c>
      <c r="C13" s="95"/>
      <c r="D13" s="95"/>
      <c r="E13" s="95"/>
      <c r="F13" s="50">
        <f>'1 - Informatii financiare'!C21</f>
        <v>0</v>
      </c>
    </row>
    <row r="14" spans="1:7" x14ac:dyDescent="0.2">
      <c r="A14" s="91"/>
      <c r="B14" s="76" t="s">
        <v>27</v>
      </c>
      <c r="C14" s="77"/>
      <c r="D14" s="77"/>
      <c r="E14" s="77"/>
      <c r="F14" s="50">
        <f>'1 - Informatii financiare'!C22</f>
        <v>0</v>
      </c>
    </row>
    <row r="15" spans="1:7" x14ac:dyDescent="0.2">
      <c r="A15" s="91"/>
      <c r="B15" s="76" t="s">
        <v>26</v>
      </c>
      <c r="C15" s="77"/>
      <c r="D15" s="77"/>
      <c r="E15" s="77"/>
      <c r="F15" s="50">
        <f>'1 - Informatii financiare'!C23</f>
        <v>0</v>
      </c>
    </row>
    <row r="16" spans="1:7" ht="17" customHeight="1" x14ac:dyDescent="0.2">
      <c r="A16" s="91"/>
      <c r="B16" s="66" t="s">
        <v>85</v>
      </c>
      <c r="C16" s="67"/>
      <c r="D16" s="67"/>
      <c r="E16" s="67"/>
      <c r="F16" s="53">
        <f>F9+SUM(F14:F15)</f>
        <v>0</v>
      </c>
    </row>
    <row r="17" spans="1:6" ht="31" customHeight="1" x14ac:dyDescent="0.2">
      <c r="A17" s="91"/>
      <c r="B17" s="68" t="s">
        <v>86</v>
      </c>
      <c r="C17" s="69"/>
      <c r="D17" s="69"/>
      <c r="E17" s="69"/>
      <c r="F17" s="70"/>
    </row>
    <row r="18" spans="1:6" ht="21" customHeight="1" x14ac:dyDescent="0.2">
      <c r="A18" s="92"/>
      <c r="B18" s="49" t="s">
        <v>87</v>
      </c>
      <c r="C18" s="71" t="str">
        <f>CONCATENATE("Solicitantul ",IF(F9&gt;=0,"nu ",IF(F16&gt;=0,"nu ", IF(ABS(F16)&gt;(F12+F13)/2,"","nu "))),"se încadrează în categoria întreprinderilor în dificultate")</f>
        <v>Solicitantul nu se încadrează în categoria întreprinderilor în dificultate</v>
      </c>
      <c r="D18" s="71"/>
      <c r="E18" s="71"/>
      <c r="F18" s="72"/>
    </row>
    <row r="19" spans="1:6" ht="31" customHeight="1" x14ac:dyDescent="0.2">
      <c r="A19" s="54" t="s">
        <v>88</v>
      </c>
      <c r="B19" s="73" t="s">
        <v>89</v>
      </c>
      <c r="C19" s="74"/>
      <c r="D19" s="74"/>
      <c r="E19" s="74"/>
      <c r="F19" s="75"/>
    </row>
    <row r="20" spans="1:6" ht="30" customHeight="1" x14ac:dyDescent="0.2">
      <c r="A20" s="54" t="s">
        <v>90</v>
      </c>
      <c r="B20" s="73" t="s">
        <v>91</v>
      </c>
      <c r="C20" s="74"/>
      <c r="D20" s="74"/>
      <c r="E20" s="74"/>
      <c r="F20" s="75"/>
    </row>
    <row r="21" spans="1:6" ht="50" customHeight="1" x14ac:dyDescent="0.2">
      <c r="A21" s="63" t="s">
        <v>92</v>
      </c>
      <c r="B21" s="64"/>
      <c r="C21" s="64"/>
      <c r="D21" s="64"/>
      <c r="E21" s="64"/>
      <c r="F21" s="65"/>
    </row>
    <row r="22" spans="1:6" ht="30" customHeight="1" x14ac:dyDescent="0.2">
      <c r="A22" s="63" t="s">
        <v>93</v>
      </c>
      <c r="B22" s="64"/>
      <c r="C22" s="64"/>
      <c r="D22" s="64"/>
      <c r="E22" s="64"/>
      <c r="F22" s="65"/>
    </row>
  </sheetData>
  <sheetProtection algorithmName="SHA-512" hashValue="6QkY7h8vJJP+CizkeeEoFw54mVGKpVO++liD49MF/avcE8/Lu73f7sz9wzkfPfy+tkRq4CJMF5wdoW6hcS9hHg==" saltValue="0QIyqRAQo1CLIBXzrxPBfA==" spinCount="100000" sheet="1" objects="1" scenarios="1"/>
  <mergeCells count="23">
    <mergeCell ref="B15:E15"/>
    <mergeCell ref="A1:F1"/>
    <mergeCell ref="A2:F2"/>
    <mergeCell ref="A3:F3"/>
    <mergeCell ref="A4:F4"/>
    <mergeCell ref="A5:A18"/>
    <mergeCell ref="B5:F5"/>
    <mergeCell ref="B6:F6"/>
    <mergeCell ref="B7:E7"/>
    <mergeCell ref="B8:E8"/>
    <mergeCell ref="B9:E9"/>
    <mergeCell ref="B10:F10"/>
    <mergeCell ref="B11:F11"/>
    <mergeCell ref="B12:E12"/>
    <mergeCell ref="B13:E13"/>
    <mergeCell ref="B14:E14"/>
    <mergeCell ref="A22:F22"/>
    <mergeCell ref="B16:E16"/>
    <mergeCell ref="B17:F17"/>
    <mergeCell ref="C18:F18"/>
    <mergeCell ref="B19:F19"/>
    <mergeCell ref="B20:F20"/>
    <mergeCell ref="A21:F21"/>
  </mergeCells>
  <pageMargins left="0.25" right="0.25" top="0.75" bottom="0.75" header="0.3" footer="0.3"/>
  <pageSetup paperSize="9" orientation="landscape" horizontalDpi="1200" verticalDpi="1200" r:id="rId1"/>
  <headerFooter scaleWithDoc="0">
    <oddHeader>&amp;L&amp;G</oddHeader>
    <oddFooter>&amp;L&amp;"Calibri,Regular"&amp;K000000&amp;G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1 - Informatii financiare</vt:lpstr>
      <vt:lpstr>2 - Intreprindere dificultate</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Microsoft Office User</cp:lastModifiedBy>
  <cp:lastPrinted>2024-01-19T11:45:08Z</cp:lastPrinted>
  <dcterms:created xsi:type="dcterms:W3CDTF">2024-01-19T10:45:24Z</dcterms:created>
  <dcterms:modified xsi:type="dcterms:W3CDTF">2024-02-22T07:58:52Z</dcterms:modified>
</cp:coreProperties>
</file>